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ониторинг 1 квартал 2022" sheetId="4" r:id="rId1"/>
  </sheets>
  <definedNames>
    <definedName name="_xlnm.Print_Area" localSheetId="0">'мониторинг 1 квартал 2022'!$A$1:$J$24</definedName>
  </definedNames>
  <calcPr calcId="145621" refMode="R1C1"/>
</workbook>
</file>

<file path=xl/calcChain.xml><?xml version="1.0" encoding="utf-8"?>
<calcChain xmlns="http://schemas.openxmlformats.org/spreadsheetml/2006/main">
  <c r="M8" i="4" l="1"/>
  <c r="M9" i="4"/>
  <c r="N9" i="4"/>
  <c r="M10" i="4"/>
  <c r="N10" i="4"/>
  <c r="O10" i="4"/>
  <c r="O14" i="4"/>
  <c r="O15" i="4"/>
  <c r="O17" i="4"/>
  <c r="O18" i="4"/>
  <c r="F15" i="4" l="1"/>
  <c r="I10" i="4" l="1"/>
  <c r="J10" i="4" s="1"/>
  <c r="I9" i="4"/>
  <c r="I8" i="4" s="1"/>
  <c r="F9" i="4"/>
  <c r="F10" i="4"/>
  <c r="J9" i="4" l="1"/>
  <c r="J8" i="4" s="1"/>
  <c r="I15" i="4"/>
  <c r="G18" i="4"/>
  <c r="I18" i="4" l="1"/>
  <c r="H18" i="4" l="1"/>
  <c r="F18" i="4"/>
  <c r="G17" i="4"/>
  <c r="H8" i="4" l="1"/>
  <c r="H15" i="4" l="1"/>
  <c r="H16" i="4" s="1"/>
  <c r="G8" i="4"/>
  <c r="F8" i="4"/>
  <c r="F16" i="4" l="1"/>
  <c r="G15" i="4"/>
  <c r="G16" i="4" s="1"/>
</calcChain>
</file>

<file path=xl/sharedStrings.xml><?xml version="1.0" encoding="utf-8"?>
<sst xmlns="http://schemas.openxmlformats.org/spreadsheetml/2006/main" count="23" uniqueCount="22">
  <si>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</si>
  <si>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</si>
  <si>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</si>
  <si>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</si>
  <si>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</si>
  <si>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</si>
  <si>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</si>
  <si>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</si>
  <si>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</si>
  <si>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Дворцы и дома культуры, другие учреждения культуры и средств массовой информации</t>
  </si>
  <si>
    <t>Библиотеки</t>
  </si>
  <si>
    <t>Муниципальная целевая программа "Защита населения и территории от чрезвычайных ситуаций, обеспечение пожарной безопасности и безопас-ности людей на водных объектах "</t>
  </si>
  <si>
    <t>-</t>
  </si>
  <si>
    <t>Муниципальная целевая программа "Профилактика терроризма и экстремизма, а также минимизация и (или) последствий проявлений терроризма и экстремизма, воспитательных и пропагандических мер, направленных на предупреждение экстремистской деятельности на территории Предгорненского СП на 2019-2021г."</t>
  </si>
  <si>
    <t>Проведение мероприятий в рамках муниципальной целевой программы "Комлексное развитие социальной инфраструктуры Предгорненского СП Урупского муниципального района Карачаево-Черкесской Республики на 2016-2028г."</t>
  </si>
  <si>
    <t>Муниципальная целевая программа "Развитие субъектов малого и среднего предпринимательства на территории Предгорненского СП на 2020-2022 годы "</t>
  </si>
  <si>
    <t>Глава администрации Предгорненского СП                                 К.Х. Гаджаев</t>
  </si>
  <si>
    <t>Сумма средств по программе на 2022 год</t>
  </si>
  <si>
    <t>Сумма средств в бюджете на 2022 год</t>
  </si>
  <si>
    <t>Исполнено на 01.04.2022г.</t>
  </si>
  <si>
    <t xml:space="preserve">Мониторинг реализации муниципальных программ администрации   Предгорненского сельского   поселения за первый квартал  2022 г. </t>
  </si>
  <si>
    <t>МЦП «Комплексные меры противодействия злоупотреблению наркотическими средствами и их незаконному обороту в Предгорненском сельском поселении на 2020-2022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</si>
</sst>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Border="1"/>
    <xf numFmtId="10" fontId="2" fillId="0" borderId="1" xfId="1" applyNumberFormat="1" applyFont="1" applyBorder="1"/>
    <xf numFmtId="10" fontId="2" fillId="0" borderId="1" xfId="0" applyNumberFormat="1" applyFont="1" applyBorder="1"/>
    <xf numFmtId="2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0" xfId="0" applyFont="1" applyAlignment="1">
      <alignment vertical="center"/>
    </xf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0" fontId="1" fillId="0" borderId="2" xfId="1" applyNumberFormat="1" applyFont="1" applyBorder="1" applyAlignment="1"/>
    <xf numFmtId="43" fontId="1" fillId="0" borderId="3" xfId="1" applyFont="1" applyBorder="1" applyAlignment="1"/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9" workbookViewId="0">
      <selection activeCell="L6" sqref="L6"/>
    </sheetView>
  </sheetViews>
  <sheetFormatPr defaultRowHeight="15" x14ac:dyDescent="0.25"/>
  <cols>
    <col min="1" max="1" width="4.28515625" customWidth="1"/>
    <col min="5" max="5" width="21.7109375" customWidth="1"/>
    <col min="6" max="6" width="18.85546875" customWidth="1"/>
    <col min="7" max="7" width="14.42578125" customWidth="1"/>
    <col min="8" max="8" width="14.7109375" customWidth="1"/>
    <col min="9" max="9" width="15.85546875" customWidth="1"/>
    <col min="10" max="10" width="9.28515625" customWidth="1"/>
    <col min="13" max="14" width="9.140625" hidden="1" customWidth="1"/>
    <col min="15" max="15" width="10" hidden="1" customWidth="1"/>
    <col min="16" max="17" width="9.140625" customWidth="1"/>
  </cols>
  <sheetData>
    <row r="1" spans="1:15" ht="42" customHeight="1" x14ac:dyDescent="0.2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20"/>
      <c r="L1" s="20"/>
    </row>
    <row r="2" spans="1:15" ht="11.2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20"/>
      <c r="L2" s="20"/>
    </row>
    <row r="3" spans="1: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" customHeight="1" x14ac:dyDescent="0.25">
      <c r="A4" s="39" t="s">
        <v>0</v>
      </c>
      <c r="B4" s="41" t="s">
        <v>1</v>
      </c>
      <c r="C4" s="42"/>
      <c r="D4" s="42"/>
      <c r="E4" s="43"/>
      <c r="F4" s="50" t="s">
        <v>17</v>
      </c>
      <c r="G4" s="53" t="s">
        <v>18</v>
      </c>
      <c r="H4" s="50" t="s">
        <v>19</v>
      </c>
      <c r="I4" s="58" t="s">
        <v>2</v>
      </c>
      <c r="J4" s="59"/>
      <c r="K4" s="1"/>
      <c r="L4" s="1"/>
    </row>
    <row r="5" spans="1:15" x14ac:dyDescent="0.25">
      <c r="A5" s="40"/>
      <c r="B5" s="44"/>
      <c r="C5" s="45"/>
      <c r="D5" s="45"/>
      <c r="E5" s="46"/>
      <c r="F5" s="51"/>
      <c r="G5" s="54"/>
      <c r="H5" s="56"/>
      <c r="I5" s="50" t="s">
        <v>3</v>
      </c>
      <c r="J5" s="50" t="s">
        <v>4</v>
      </c>
      <c r="K5" s="1"/>
      <c r="L5" s="1"/>
    </row>
    <row r="6" spans="1:15" ht="10.5" customHeight="1" x14ac:dyDescent="0.25">
      <c r="A6" s="40"/>
      <c r="B6" s="44"/>
      <c r="C6" s="45"/>
      <c r="D6" s="45"/>
      <c r="E6" s="46"/>
      <c r="F6" s="51"/>
      <c r="G6" s="54"/>
      <c r="H6" s="56"/>
      <c r="I6" s="56"/>
      <c r="J6" s="56"/>
      <c r="K6" s="1"/>
      <c r="L6" s="1"/>
    </row>
    <row r="7" spans="1:15" ht="1.5" customHeight="1" x14ac:dyDescent="0.25">
      <c r="A7" s="21"/>
      <c r="B7" s="47"/>
      <c r="C7" s="48"/>
      <c r="D7" s="48"/>
      <c r="E7" s="49"/>
      <c r="F7" s="52"/>
      <c r="G7" s="55"/>
      <c r="H7" s="57"/>
      <c r="I7" s="57"/>
      <c r="J7" s="57"/>
      <c r="K7" s="1"/>
      <c r="L7" s="1"/>
    </row>
    <row r="8" spans="1:15" ht="78.75" customHeight="1" x14ac:dyDescent="0.25">
      <c r="A8" s="2">
        <v>1</v>
      </c>
      <c r="B8" s="60" t="s">
        <v>14</v>
      </c>
      <c r="C8" s="61"/>
      <c r="D8" s="61"/>
      <c r="E8" s="62"/>
      <c r="F8" s="3">
        <f>F9+F10</f>
        <v>431213.45</v>
      </c>
      <c r="G8" s="3">
        <f>G9+G10</f>
        <v>431213.45</v>
      </c>
      <c r="H8" s="9">
        <f>H9+H10</f>
        <v>79613.89</v>
      </c>
      <c r="I8" s="17">
        <f>I9+I10</f>
        <v>10.832705519082559</v>
      </c>
      <c r="J8" s="17">
        <f>J9+J10</f>
        <v>10.832705519082559</v>
      </c>
      <c r="K8" s="1"/>
      <c r="L8" s="1"/>
      <c r="M8">
        <f>H9*100%</f>
        <v>39834.89</v>
      </c>
    </row>
    <row r="9" spans="1:15" ht="27.75" customHeight="1" x14ac:dyDescent="0.25">
      <c r="A9" s="2" t="s">
        <v>12</v>
      </c>
      <c r="B9" s="60" t="s">
        <v>9</v>
      </c>
      <c r="C9" s="61"/>
      <c r="D9" s="61"/>
      <c r="E9" s="62"/>
      <c r="F9" s="4">
        <f>G9</f>
        <v>213291.75</v>
      </c>
      <c r="G9" s="4">
        <v>213291.75</v>
      </c>
      <c r="H9" s="10">
        <v>39834.89</v>
      </c>
      <c r="I9" s="17">
        <f>M10</f>
        <v>5.3543953554283696</v>
      </c>
      <c r="J9" s="17">
        <f>I9</f>
        <v>5.3543953554283696</v>
      </c>
      <c r="K9" s="1"/>
      <c r="L9" s="1"/>
      <c r="M9">
        <f>G9/M8</f>
        <v>5.3543953554283696</v>
      </c>
      <c r="N9">
        <f>G10/H10</f>
        <v>5.4783101636541893</v>
      </c>
    </row>
    <row r="10" spans="1:15" ht="21.75" customHeight="1" x14ac:dyDescent="0.25">
      <c r="A10" s="2" t="s">
        <v>12</v>
      </c>
      <c r="B10" s="38" t="s">
        <v>10</v>
      </c>
      <c r="C10" s="24"/>
      <c r="D10" s="24"/>
      <c r="E10" s="25"/>
      <c r="F10" s="4">
        <f>G10</f>
        <v>217921.7</v>
      </c>
      <c r="G10" s="4">
        <v>217921.7</v>
      </c>
      <c r="H10" s="19">
        <v>39779</v>
      </c>
      <c r="I10" s="17">
        <f>N9</f>
        <v>5.4783101636541893</v>
      </c>
      <c r="J10" s="17">
        <f>I10</f>
        <v>5.4783101636541893</v>
      </c>
      <c r="K10" s="1"/>
      <c r="L10" s="1"/>
      <c r="M10" s="15">
        <f>G9/H9</f>
        <v>5.3543953554283696</v>
      </c>
      <c r="N10">
        <f>100/1.45</f>
        <v>68.965517241379317</v>
      </c>
      <c r="O10" s="15">
        <f>100/1.53</f>
        <v>65.359477124183002</v>
      </c>
    </row>
    <row r="11" spans="1:15" ht="105" customHeight="1" x14ac:dyDescent="0.25">
      <c r="A11" s="2">
        <v>2</v>
      </c>
      <c r="B11" s="38" t="s">
        <v>13</v>
      </c>
      <c r="C11" s="24"/>
      <c r="D11" s="24"/>
      <c r="E11" s="25"/>
      <c r="F11" s="4">
        <v>10000</v>
      </c>
      <c r="G11" s="4">
        <v>10000</v>
      </c>
      <c r="H11" s="11">
        <v>0</v>
      </c>
      <c r="I11" s="16">
        <v>0</v>
      </c>
      <c r="J11" s="16">
        <v>0</v>
      </c>
      <c r="K11" s="1"/>
      <c r="L11" s="1"/>
    </row>
    <row r="12" spans="1:15" ht="57.75" customHeight="1" x14ac:dyDescent="0.25">
      <c r="A12" s="2">
        <v>3</v>
      </c>
      <c r="B12" s="38" t="s">
        <v>11</v>
      </c>
      <c r="C12" s="24"/>
      <c r="D12" s="24"/>
      <c r="E12" s="25"/>
      <c r="F12" s="4">
        <v>10000</v>
      </c>
      <c r="G12" s="4">
        <v>10000</v>
      </c>
      <c r="H12" s="4">
        <v>0</v>
      </c>
      <c r="I12" s="6">
        <v>0</v>
      </c>
      <c r="J12" s="6">
        <v>0</v>
      </c>
      <c r="K12" s="1"/>
      <c r="L12" s="1"/>
    </row>
    <row r="13" spans="1:15" ht="57.75" customHeight="1" x14ac:dyDescent="0.25">
      <c r="A13" s="2">
        <v>4</v>
      </c>
      <c r="B13" s="38" t="s">
        <v>15</v>
      </c>
      <c r="C13" s="24"/>
      <c r="D13" s="24"/>
      <c r="E13" s="25"/>
      <c r="F13" s="4">
        <v>2000</v>
      </c>
      <c r="G13" s="4">
        <v>2000</v>
      </c>
      <c r="H13" s="4">
        <v>0</v>
      </c>
      <c r="I13" s="6">
        <v>0</v>
      </c>
      <c r="J13" s="6">
        <v>0</v>
      </c>
      <c r="K13" s="1"/>
      <c r="L13" s="1"/>
    </row>
    <row r="14" spans="1:15" ht="60" customHeight="1" x14ac:dyDescent="0.25">
      <c r="A14" s="7">
        <v>5</v>
      </c>
      <c r="B14" s="38" t="s">
        <v>21</v>
      </c>
      <c r="C14" s="24"/>
      <c r="D14" s="24"/>
      <c r="E14" s="25"/>
      <c r="F14" s="4">
        <v>3000</v>
      </c>
      <c r="G14" s="4">
        <v>3000</v>
      </c>
      <c r="H14" s="4">
        <v>0</v>
      </c>
      <c r="I14" s="6">
        <v>0</v>
      </c>
      <c r="J14" s="6">
        <v>0</v>
      </c>
      <c r="K14" s="1"/>
      <c r="L14" s="1"/>
      <c r="O14">
        <f>H17*100</f>
        <v>43504327</v>
      </c>
    </row>
    <row r="15" spans="1:15" x14ac:dyDescent="0.25">
      <c r="A15" s="2"/>
      <c r="B15" s="23" t="s">
        <v>5</v>
      </c>
      <c r="C15" s="24"/>
      <c r="D15" s="24"/>
      <c r="E15" s="25"/>
      <c r="F15" s="3">
        <f>F14+F12+F11+F8+F13</f>
        <v>456213.45</v>
      </c>
      <c r="G15" s="3">
        <f>F15</f>
        <v>456213.45</v>
      </c>
      <c r="H15" s="8">
        <f>H8+H11+H12</f>
        <v>79613.89</v>
      </c>
      <c r="I15" s="18">
        <f>I10+I11+I12+I14</f>
        <v>5.4783101636541893</v>
      </c>
      <c r="J15" s="5"/>
      <c r="K15" s="1"/>
      <c r="L15" s="1"/>
      <c r="O15">
        <f>O14/F17</f>
        <v>10.078282652787456</v>
      </c>
    </row>
    <row r="16" spans="1:15" ht="33" customHeight="1" x14ac:dyDescent="0.25">
      <c r="A16" s="1"/>
      <c r="B16" s="1"/>
      <c r="C16" s="26" t="s">
        <v>6</v>
      </c>
      <c r="D16" s="27"/>
      <c r="E16" s="28"/>
      <c r="F16" s="8">
        <f>F17-F15</f>
        <v>3860427.4399999995</v>
      </c>
      <c r="G16" s="8">
        <f>G17-G15</f>
        <v>3860427.4399999995</v>
      </c>
      <c r="H16" s="8">
        <f>H17-H15</f>
        <v>355429.38</v>
      </c>
      <c r="I16" s="14">
        <v>8.2299999999999998E-2</v>
      </c>
      <c r="J16" s="1"/>
      <c r="K16" s="1"/>
      <c r="L16" s="1"/>
    </row>
    <row r="17" spans="1:15" ht="21.75" customHeight="1" x14ac:dyDescent="0.25">
      <c r="A17" s="1"/>
      <c r="B17" s="1"/>
      <c r="C17" s="29" t="s">
        <v>7</v>
      </c>
      <c r="D17" s="30"/>
      <c r="E17" s="31"/>
      <c r="F17" s="12">
        <v>4316640.8899999997</v>
      </c>
      <c r="G17" s="12">
        <f>F17</f>
        <v>4316640.8899999997</v>
      </c>
      <c r="H17" s="12">
        <v>435043.27</v>
      </c>
      <c r="I17" s="13">
        <v>0.1007</v>
      </c>
      <c r="J17" s="1"/>
      <c r="K17" s="1"/>
      <c r="L17" s="1"/>
      <c r="O17">
        <f>H16*100</f>
        <v>35542938</v>
      </c>
    </row>
    <row r="18" spans="1:15" x14ac:dyDescent="0.25">
      <c r="A18" s="1"/>
      <c r="B18" s="1"/>
      <c r="C18" s="32" t="s">
        <v>8</v>
      </c>
      <c r="D18" s="33"/>
      <c r="E18" s="34"/>
      <c r="F18" s="63">
        <f>I17</f>
        <v>0.1007</v>
      </c>
      <c r="G18" s="63">
        <f>I17</f>
        <v>0.1007</v>
      </c>
      <c r="H18" s="63">
        <f>I17</f>
        <v>0.1007</v>
      </c>
      <c r="I18" s="63">
        <f>I17</f>
        <v>0.1007</v>
      </c>
      <c r="J18" s="1"/>
      <c r="K18" s="1"/>
      <c r="L18" s="1"/>
      <c r="O18">
        <f>O17/G17</f>
        <v>8.2339344193164976</v>
      </c>
    </row>
    <row r="19" spans="1:15" ht="20.25" customHeight="1" x14ac:dyDescent="0.25">
      <c r="A19" s="1"/>
      <c r="B19" s="1"/>
      <c r="C19" s="35"/>
      <c r="D19" s="36"/>
      <c r="E19" s="37"/>
      <c r="F19" s="64"/>
      <c r="G19" s="64"/>
      <c r="H19" s="64"/>
      <c r="I19" s="64"/>
      <c r="J19" s="1"/>
      <c r="K19" s="1"/>
      <c r="L19" s="1"/>
    </row>
    <row r="20" spans="1:15" ht="4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 ht="21.75" customHeight="1" x14ac:dyDescent="0.25">
      <c r="A21" s="22" t="s">
        <v>16</v>
      </c>
      <c r="B21" s="22"/>
      <c r="C21" s="22"/>
      <c r="D21" s="22"/>
      <c r="E21" s="22"/>
      <c r="F21" s="22"/>
      <c r="G21" s="22"/>
      <c r="H21" s="1"/>
      <c r="I21" s="1"/>
      <c r="J21" s="1"/>
      <c r="K21" s="1"/>
      <c r="L21" s="1"/>
    </row>
    <row r="22" spans="1:15" ht="34.5" customHeight="1" x14ac:dyDescent="0.25">
      <c r="A22" s="22"/>
      <c r="B22" s="22"/>
      <c r="C22" s="22"/>
      <c r="D22" s="22"/>
      <c r="E22" s="22"/>
      <c r="F22" s="22"/>
      <c r="G22" s="22"/>
      <c r="H22" s="1"/>
      <c r="I22" s="1"/>
      <c r="J22" s="1"/>
      <c r="K22" s="1"/>
      <c r="L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25">
    <mergeCell ref="I4:J4"/>
    <mergeCell ref="I5:I7"/>
    <mergeCell ref="J5:J7"/>
    <mergeCell ref="A1:J2"/>
    <mergeCell ref="A4:A7"/>
    <mergeCell ref="B4:E7"/>
    <mergeCell ref="F4:F7"/>
    <mergeCell ref="G4:G7"/>
    <mergeCell ref="H4:H7"/>
    <mergeCell ref="B8:E8"/>
    <mergeCell ref="B9:E9"/>
    <mergeCell ref="B10:E10"/>
    <mergeCell ref="B11:E11"/>
    <mergeCell ref="B12:E12"/>
    <mergeCell ref="B13:E13"/>
    <mergeCell ref="I18:I19"/>
    <mergeCell ref="A21:G22"/>
    <mergeCell ref="B14:E14"/>
    <mergeCell ref="C16:E16"/>
    <mergeCell ref="C17:E17"/>
    <mergeCell ref="C18:E19"/>
    <mergeCell ref="F18:F19"/>
    <mergeCell ref="G18:G19"/>
    <mergeCell ref="H18:H19"/>
    <mergeCell ref="B15:E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 1 квартал 2022</vt:lpstr>
      <vt:lpstr>'мониторинг 1 квартал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2022-08-08T03:57:39Z</dcterms:modified>
</cp:coreProperties>
</file>