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мониторинг  2021" sheetId="4" r:id="rId1"/>
  </sheets>
  <calcPr calcId="145621" iterate="1"/>
</workbook>
</file>

<file path=xl/calcChain.xml><?xml version="1.0" encoding="utf-8"?>
<calcChain xmlns="http://schemas.openxmlformats.org/spreadsheetml/2006/main">
  <c r="M10" i="4" l="1"/>
  <c r="I15" i="4"/>
  <c r="F18" i="4" l="1"/>
  <c r="F16" i="4"/>
  <c r="F15" i="4" l="1"/>
  <c r="G15" i="4"/>
  <c r="H15" i="4"/>
  <c r="J9" i="4" l="1"/>
  <c r="J10" i="4"/>
  <c r="O10" i="4"/>
  <c r="N9" i="4"/>
  <c r="N10" i="4"/>
  <c r="M9" i="4"/>
  <c r="M8" i="4"/>
  <c r="G18" i="4"/>
  <c r="I18" i="4" l="1"/>
  <c r="H18" i="4" l="1"/>
  <c r="G17" i="4"/>
  <c r="H8" i="4" l="1"/>
  <c r="G8" i="4" l="1"/>
  <c r="F8" i="4"/>
  <c r="G16" i="4" l="1"/>
  <c r="O14" i="4"/>
  <c r="O15" i="4"/>
  <c r="O17" i="4"/>
  <c r="O18" i="4"/>
</calcChain>
</file>

<file path=xl/sharedStrings.xml><?xml version="1.0" encoding="utf-8"?>
<sst xmlns="http://schemas.openxmlformats.org/spreadsheetml/2006/main" count="23" uniqueCount="22">
  <si>
    <t>№ п/п</t>
  </si>
  <si>
    <t>Наименование программ</t>
  </si>
  <si>
    <t>Процент выполнения</t>
  </si>
  <si>
    <t>муниципальных программ</t>
  </si>
  <si>
    <t>плана</t>
  </si>
  <si>
    <t>Всего:</t>
  </si>
  <si>
    <t>непрограммные расходы</t>
  </si>
  <si>
    <t>всего бюджет</t>
  </si>
  <si>
    <t>доля расходов по МП в общей сумме расходов бюджета ПСП</t>
  </si>
  <si>
    <t>Дворцы и дома культуры, другие учреждения культуры и средств массовой информации</t>
  </si>
  <si>
    <t>Библиотеки</t>
  </si>
  <si>
    <t>Муниципальная целевая программа "Защита населения и территории от чрезвычайных ситуаций, обеспечение пожарной безопасности и безопас-ности людей на водных объектах "</t>
  </si>
  <si>
    <t>-</t>
  </si>
  <si>
    <t>Муниципальная целевая программа "Профилактика терроризма и экстремизма, а также минимизация и (или) последствий проявлений терроризма и экстремизма, воспитательных и пропагандических мер, направленных на предупреждение экстремистской деятельности на территории Предгорненского СП на 2019-2021г."</t>
  </si>
  <si>
    <t>Проведение мероприятий в рамках муниципальной целевой программы "Комлексное развитие социальной инфраструктуры Предгорненского СП Урупского муниципального района Карачаево-Черкесской Республики на 2016-2028г."</t>
  </si>
  <si>
    <t>Муниципальная целевая программа "Развитие субъектов малого и среднего предпринимательства на территории Предгорненского СП на 2020-2022 годы "</t>
  </si>
  <si>
    <t>Сумма средств в бюджете на 2021 год</t>
  </si>
  <si>
    <t>Сумма средств по программе на 2021 год</t>
  </si>
  <si>
    <t>Глава администрации Предгорненского СП                                 К.Х. Гаджаев</t>
  </si>
  <si>
    <t>Исполнено на 01.01.2022г.</t>
  </si>
  <si>
    <t xml:space="preserve">Мониторинг реализации муниципальных программ администрации   Предгорненского сельского   поселения за четвертый квартал  2021 г. </t>
  </si>
  <si>
    <t>МЦП «Комплексные меры противодействия злоупотреблению наркотическими средствами и их незаконному обороту в Предгорненском сельском поселении на 2020-2022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</si>
</sst>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vertical="center"/>
    </xf>
    <xf numFmtId="0" fontId="2" fillId="0" borderId="1" xfId="0" applyFont="1" applyBorder="1"/>
    <xf numFmtId="10" fontId="2" fillId="0" borderId="1" xfId="1" applyNumberFormat="1" applyFont="1" applyBorder="1"/>
    <xf numFmtId="10" fontId="2" fillId="0" borderId="1" xfId="0" applyNumberFormat="1" applyFont="1" applyBorder="1"/>
    <xf numFmtId="2" fontId="0" fillId="0" borderId="0" xfId="0" applyNumberFormat="1"/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1" xfId="0" applyFont="1" applyBorder="1" applyAlignment="1"/>
    <xf numFmtId="0" fontId="1" fillId="0" borderId="3" xfId="0" applyFont="1" applyBorder="1" applyAlignment="1"/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0" xfId="0" applyFont="1" applyBorder="1" applyAlignment="1"/>
    <xf numFmtId="0" fontId="4" fillId="0" borderId="0" xfId="0" applyFont="1" applyBorder="1" applyAlignment="1"/>
    <xf numFmtId="0" fontId="4" fillId="0" borderId="1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4" fillId="0" borderId="9" xfId="0" applyFont="1" applyBorder="1" applyAlignment="1"/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/>
    <xf numFmtId="0" fontId="3" fillId="0" borderId="3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10" fontId="1" fillId="0" borderId="2" xfId="1" applyNumberFormat="1" applyFont="1" applyBorder="1" applyAlignment="1"/>
    <xf numFmtId="43" fontId="1" fillId="0" borderId="3" xfId="1" applyFont="1" applyBorder="1" applyAlignment="1"/>
    <xf numFmtId="0" fontId="1" fillId="0" borderId="0" xfId="0" applyFont="1" applyAlignment="1">
      <alignment horizontal="center"/>
    </xf>
    <xf numFmtId="0" fontId="1" fillId="0" borderId="13" xfId="0" applyFont="1" applyBorder="1" applyAlignment="1"/>
    <xf numFmtId="0" fontId="1" fillId="0" borderId="15" xfId="0" applyFont="1" applyBorder="1" applyAlignment="1"/>
    <xf numFmtId="0" fontId="1" fillId="0" borderId="14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left" vertical="top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"/>
  <sheetViews>
    <sheetView tabSelected="1" topLeftCell="A13" workbookViewId="0">
      <selection sqref="A1:J2"/>
    </sheetView>
  </sheetViews>
  <sheetFormatPr defaultRowHeight="15" x14ac:dyDescent="0.25"/>
  <cols>
    <col min="1" max="1" width="4.28515625" customWidth="1"/>
    <col min="5" max="5" width="21.7109375" customWidth="1"/>
    <col min="6" max="6" width="18.85546875" customWidth="1"/>
    <col min="7" max="7" width="14.42578125" customWidth="1"/>
    <col min="8" max="8" width="14.7109375" customWidth="1"/>
    <col min="9" max="9" width="15.85546875" customWidth="1"/>
    <col min="10" max="10" width="9.28515625" customWidth="1"/>
    <col min="12" max="12" width="10.7109375" customWidth="1"/>
    <col min="13" max="14" width="9.140625" hidden="1" customWidth="1"/>
    <col min="15" max="15" width="10" hidden="1" customWidth="1"/>
    <col min="16" max="16" width="9.140625" hidden="1" customWidth="1"/>
  </cols>
  <sheetData>
    <row r="1" spans="1:15" ht="42" customHeight="1" x14ac:dyDescent="0.25">
      <c r="A1" s="65" t="s">
        <v>20</v>
      </c>
      <c r="B1" s="65"/>
      <c r="C1" s="65"/>
      <c r="D1" s="65"/>
      <c r="E1" s="65"/>
      <c r="F1" s="65"/>
      <c r="G1" s="65"/>
      <c r="H1" s="65"/>
      <c r="I1" s="65"/>
      <c r="J1" s="65"/>
      <c r="K1" s="64"/>
      <c r="L1" s="64"/>
    </row>
    <row r="2" spans="1:15" ht="11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4"/>
      <c r="L2" s="64"/>
    </row>
    <row r="3" spans="1:15" hidden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5" ht="15" customHeight="1" x14ac:dyDescent="0.25">
      <c r="A4" s="20" t="s">
        <v>0</v>
      </c>
      <c r="B4" s="23" t="s">
        <v>1</v>
      </c>
      <c r="C4" s="24"/>
      <c r="D4" s="24"/>
      <c r="E4" s="25"/>
      <c r="F4" s="32" t="s">
        <v>17</v>
      </c>
      <c r="G4" s="35" t="s">
        <v>16</v>
      </c>
      <c r="H4" s="32" t="s">
        <v>19</v>
      </c>
      <c r="I4" s="40" t="s">
        <v>2</v>
      </c>
      <c r="J4" s="41"/>
      <c r="K4" s="1"/>
      <c r="L4" s="1"/>
    </row>
    <row r="5" spans="1:15" x14ac:dyDescent="0.25">
      <c r="A5" s="21"/>
      <c r="B5" s="26"/>
      <c r="C5" s="27"/>
      <c r="D5" s="27"/>
      <c r="E5" s="28"/>
      <c r="F5" s="33"/>
      <c r="G5" s="36"/>
      <c r="H5" s="38"/>
      <c r="I5" s="32" t="s">
        <v>3</v>
      </c>
      <c r="J5" s="32" t="s">
        <v>4</v>
      </c>
      <c r="K5" s="1"/>
      <c r="L5" s="1"/>
    </row>
    <row r="6" spans="1:15" ht="10.5" customHeight="1" x14ac:dyDescent="0.25">
      <c r="A6" s="21"/>
      <c r="B6" s="26"/>
      <c r="C6" s="27"/>
      <c r="D6" s="27"/>
      <c r="E6" s="28"/>
      <c r="F6" s="33"/>
      <c r="G6" s="36"/>
      <c r="H6" s="38"/>
      <c r="I6" s="38"/>
      <c r="J6" s="38"/>
      <c r="K6" s="1"/>
      <c r="L6" s="1"/>
    </row>
    <row r="7" spans="1:15" ht="1.5" customHeight="1" x14ac:dyDescent="0.25">
      <c r="A7" s="22"/>
      <c r="B7" s="29"/>
      <c r="C7" s="30"/>
      <c r="D7" s="30"/>
      <c r="E7" s="31"/>
      <c r="F7" s="34"/>
      <c r="G7" s="37"/>
      <c r="H7" s="39"/>
      <c r="I7" s="39"/>
      <c r="J7" s="39"/>
      <c r="K7" s="1"/>
      <c r="L7" s="1"/>
    </row>
    <row r="8" spans="1:15" ht="78.75" customHeight="1" x14ac:dyDescent="0.25">
      <c r="A8" s="2">
        <v>1</v>
      </c>
      <c r="B8" s="42" t="s">
        <v>14</v>
      </c>
      <c r="C8" s="43"/>
      <c r="D8" s="43"/>
      <c r="E8" s="44"/>
      <c r="F8" s="3">
        <f>F9+F10</f>
        <v>378588.66000000003</v>
      </c>
      <c r="G8" s="3">
        <f>G9+G10</f>
        <v>378588.66000000003</v>
      </c>
      <c r="H8" s="9">
        <f>H9+H10</f>
        <v>378588.66000000003</v>
      </c>
      <c r="I8" s="18">
        <v>100</v>
      </c>
      <c r="J8" s="18">
        <v>100</v>
      </c>
      <c r="K8" s="1"/>
      <c r="L8" s="1"/>
      <c r="M8">
        <f>H9*100%</f>
        <v>187179.67</v>
      </c>
    </row>
    <row r="9" spans="1:15" ht="27.75" customHeight="1" x14ac:dyDescent="0.25">
      <c r="A9" s="2" t="s">
        <v>12</v>
      </c>
      <c r="B9" s="42" t="s">
        <v>9</v>
      </c>
      <c r="C9" s="43"/>
      <c r="D9" s="43"/>
      <c r="E9" s="44"/>
      <c r="F9" s="4">
        <v>187179.67</v>
      </c>
      <c r="G9" s="4">
        <v>187179.67</v>
      </c>
      <c r="H9" s="10">
        <v>187179.67</v>
      </c>
      <c r="I9" s="18">
        <v>100</v>
      </c>
      <c r="J9" s="18">
        <f>I9</f>
        <v>100</v>
      </c>
      <c r="K9" s="1"/>
      <c r="L9" s="1"/>
      <c r="M9">
        <f>G9/M8</f>
        <v>1</v>
      </c>
      <c r="N9">
        <f>G10/H10</f>
        <v>1</v>
      </c>
    </row>
    <row r="10" spans="1:15" ht="40.5" customHeight="1" x14ac:dyDescent="0.25">
      <c r="A10" s="2" t="s">
        <v>12</v>
      </c>
      <c r="B10" s="45" t="s">
        <v>10</v>
      </c>
      <c r="C10" s="46"/>
      <c r="D10" s="46"/>
      <c r="E10" s="47"/>
      <c r="F10" s="4">
        <v>191408.99</v>
      </c>
      <c r="G10" s="4">
        <v>191408.99</v>
      </c>
      <c r="H10" s="11">
        <v>191408.99</v>
      </c>
      <c r="I10" s="18">
        <v>100</v>
      </c>
      <c r="J10" s="18">
        <f>I10</f>
        <v>100</v>
      </c>
      <c r="K10" s="1"/>
      <c r="L10" s="1"/>
      <c r="M10" s="16">
        <f>G9/H9</f>
        <v>1</v>
      </c>
      <c r="N10">
        <f>100/1.45</f>
        <v>68.965517241379317</v>
      </c>
      <c r="O10" s="16">
        <f>100/1.53</f>
        <v>65.359477124183002</v>
      </c>
    </row>
    <row r="11" spans="1:15" ht="105" customHeight="1" x14ac:dyDescent="0.25">
      <c r="A11" s="2">
        <v>2</v>
      </c>
      <c r="B11" s="45" t="s">
        <v>13</v>
      </c>
      <c r="C11" s="46"/>
      <c r="D11" s="46"/>
      <c r="E11" s="47"/>
      <c r="F11" s="4">
        <v>10000</v>
      </c>
      <c r="G11" s="4">
        <v>10000</v>
      </c>
      <c r="H11" s="12">
        <v>10000</v>
      </c>
      <c r="I11" s="17">
        <v>100</v>
      </c>
      <c r="J11" s="17">
        <v>100</v>
      </c>
      <c r="K11" s="1"/>
      <c r="L11" s="1"/>
    </row>
    <row r="12" spans="1:15" ht="57.75" customHeight="1" x14ac:dyDescent="0.25">
      <c r="A12" s="2">
        <v>3</v>
      </c>
      <c r="B12" s="45" t="s">
        <v>11</v>
      </c>
      <c r="C12" s="46"/>
      <c r="D12" s="46"/>
      <c r="E12" s="47"/>
      <c r="F12" s="4">
        <v>5000</v>
      </c>
      <c r="G12" s="4">
        <v>5000</v>
      </c>
      <c r="H12" s="4">
        <v>5000</v>
      </c>
      <c r="I12" s="6">
        <v>1</v>
      </c>
      <c r="J12" s="6">
        <v>1</v>
      </c>
      <c r="K12" s="1"/>
      <c r="L12" s="1"/>
    </row>
    <row r="13" spans="1:15" ht="57.75" customHeight="1" x14ac:dyDescent="0.25">
      <c r="A13" s="2"/>
      <c r="B13" s="45" t="s">
        <v>21</v>
      </c>
      <c r="C13" s="46"/>
      <c r="D13" s="46"/>
      <c r="E13" s="47"/>
      <c r="F13" s="4">
        <v>3000</v>
      </c>
      <c r="G13" s="4">
        <v>3000</v>
      </c>
      <c r="H13" s="4">
        <v>3000</v>
      </c>
      <c r="I13" s="6">
        <v>1</v>
      </c>
      <c r="J13" s="6">
        <v>1</v>
      </c>
      <c r="K13" s="1"/>
      <c r="L13" s="1"/>
    </row>
    <row r="14" spans="1:15" ht="57" customHeight="1" x14ac:dyDescent="0.25">
      <c r="A14" s="7">
        <v>4</v>
      </c>
      <c r="B14" s="45" t="s">
        <v>15</v>
      </c>
      <c r="C14" s="46"/>
      <c r="D14" s="46"/>
      <c r="E14" s="47"/>
      <c r="F14" s="4">
        <v>2000</v>
      </c>
      <c r="G14" s="4">
        <v>2000</v>
      </c>
      <c r="H14" s="4">
        <v>2000</v>
      </c>
      <c r="I14" s="6">
        <v>1</v>
      </c>
      <c r="J14" s="6">
        <v>1</v>
      </c>
      <c r="K14" s="1"/>
      <c r="L14" s="1"/>
      <c r="O14">
        <f>H17*100</f>
        <v>416860783</v>
      </c>
    </row>
    <row r="15" spans="1:15" x14ac:dyDescent="0.25">
      <c r="A15" s="2"/>
      <c r="B15" s="63" t="s">
        <v>5</v>
      </c>
      <c r="C15" s="46"/>
      <c r="D15" s="46"/>
      <c r="E15" s="47"/>
      <c r="F15" s="3">
        <f>F14+F12+F11+F8+F13</f>
        <v>398588.66000000003</v>
      </c>
      <c r="G15" s="3">
        <f>F15</f>
        <v>398588.66000000003</v>
      </c>
      <c r="H15" s="8">
        <f>H8+H11+H12+H13+H14</f>
        <v>398588.66000000003</v>
      </c>
      <c r="I15" s="19">
        <f>I8</f>
        <v>100</v>
      </c>
      <c r="J15" s="5"/>
      <c r="K15" s="1"/>
      <c r="L15" s="1"/>
      <c r="O15">
        <f>O14/F17</f>
        <v>99.88019957303942</v>
      </c>
    </row>
    <row r="16" spans="1:15" ht="33" customHeight="1" x14ac:dyDescent="0.25">
      <c r="A16" s="1"/>
      <c r="B16" s="1"/>
      <c r="C16" s="51" t="s">
        <v>6</v>
      </c>
      <c r="D16" s="52"/>
      <c r="E16" s="53"/>
      <c r="F16" s="8">
        <f>F17-F15</f>
        <v>3775019.17</v>
      </c>
      <c r="G16" s="8">
        <f>G17-G15</f>
        <v>3775019.17</v>
      </c>
      <c r="H16" s="8">
        <v>3770019.17</v>
      </c>
      <c r="I16" s="15">
        <v>0.90329000000000004</v>
      </c>
      <c r="J16" s="1"/>
      <c r="K16" s="1"/>
      <c r="L16" s="1"/>
    </row>
    <row r="17" spans="1:15" ht="21.75" customHeight="1" x14ac:dyDescent="0.25">
      <c r="A17" s="1"/>
      <c r="B17" s="1"/>
      <c r="C17" s="54" t="s">
        <v>7</v>
      </c>
      <c r="D17" s="55"/>
      <c r="E17" s="56"/>
      <c r="F17" s="13">
        <v>4173607.83</v>
      </c>
      <c r="G17" s="13">
        <f>F17</f>
        <v>4173607.83</v>
      </c>
      <c r="H17" s="8">
        <v>4168607.83</v>
      </c>
      <c r="I17" s="14">
        <v>0.99880000000000002</v>
      </c>
      <c r="J17" s="1"/>
      <c r="K17" s="1"/>
      <c r="L17" s="1"/>
      <c r="O17">
        <f>H16*100</f>
        <v>377001917</v>
      </c>
    </row>
    <row r="18" spans="1:15" x14ac:dyDescent="0.25">
      <c r="A18" s="1"/>
      <c r="B18" s="1"/>
      <c r="C18" s="57" t="s">
        <v>8</v>
      </c>
      <c r="D18" s="58"/>
      <c r="E18" s="59"/>
      <c r="F18" s="48">
        <f>I17</f>
        <v>0.99880000000000002</v>
      </c>
      <c r="G18" s="48">
        <f>I17</f>
        <v>0.99880000000000002</v>
      </c>
      <c r="H18" s="48">
        <f>I17</f>
        <v>0.99880000000000002</v>
      </c>
      <c r="I18" s="48">
        <f>I17</f>
        <v>0.99880000000000002</v>
      </c>
      <c r="J18" s="1"/>
      <c r="K18" s="1"/>
      <c r="L18" s="1"/>
      <c r="O18">
        <f>O17/G17</f>
        <v>90.329981243110709</v>
      </c>
    </row>
    <row r="19" spans="1:15" ht="20.25" customHeight="1" x14ac:dyDescent="0.25">
      <c r="A19" s="1"/>
      <c r="B19" s="1"/>
      <c r="C19" s="60"/>
      <c r="D19" s="61"/>
      <c r="E19" s="62"/>
      <c r="F19" s="49"/>
      <c r="G19" s="49"/>
      <c r="H19" s="49"/>
      <c r="I19" s="49"/>
      <c r="J19" s="1"/>
      <c r="K19" s="1"/>
      <c r="L19" s="1"/>
    </row>
    <row r="20" spans="1:15" ht="4.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5" ht="5.25" customHeight="1" x14ac:dyDescent="0.25">
      <c r="A21" s="50" t="s">
        <v>18</v>
      </c>
      <c r="B21" s="50"/>
      <c r="C21" s="50"/>
      <c r="D21" s="50"/>
      <c r="E21" s="50"/>
      <c r="F21" s="50"/>
      <c r="G21" s="50"/>
      <c r="H21" s="1"/>
      <c r="I21" s="1"/>
      <c r="J21" s="1"/>
      <c r="K21" s="1"/>
      <c r="L21" s="1"/>
    </row>
    <row r="22" spans="1:15" ht="34.5" customHeight="1" x14ac:dyDescent="0.25">
      <c r="A22" s="50"/>
      <c r="B22" s="50"/>
      <c r="C22" s="50"/>
      <c r="D22" s="50"/>
      <c r="E22" s="50"/>
      <c r="F22" s="50"/>
      <c r="G22" s="50"/>
      <c r="H22" s="1"/>
      <c r="I22" s="1"/>
      <c r="J22" s="1"/>
      <c r="K22" s="1"/>
      <c r="L22" s="1"/>
    </row>
    <row r="23" spans="1:1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</sheetData>
  <mergeCells count="25">
    <mergeCell ref="B13:E13"/>
    <mergeCell ref="I18:I19"/>
    <mergeCell ref="A21:G22"/>
    <mergeCell ref="B14:E14"/>
    <mergeCell ref="C16:E16"/>
    <mergeCell ref="C17:E17"/>
    <mergeCell ref="C18:E19"/>
    <mergeCell ref="F18:F19"/>
    <mergeCell ref="G18:G19"/>
    <mergeCell ref="H18:H19"/>
    <mergeCell ref="B15:E15"/>
    <mergeCell ref="B8:E8"/>
    <mergeCell ref="B9:E9"/>
    <mergeCell ref="B10:E10"/>
    <mergeCell ref="B11:E11"/>
    <mergeCell ref="B12:E12"/>
    <mergeCell ref="A4:A7"/>
    <mergeCell ref="B4:E7"/>
    <mergeCell ref="F4:F7"/>
    <mergeCell ref="G4:G7"/>
    <mergeCell ref="H4:H7"/>
    <mergeCell ref="I4:J4"/>
    <mergeCell ref="I5:I7"/>
    <mergeCell ref="J5:J7"/>
    <mergeCell ref="A1:J2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 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2022-08-08T03:52:48Z</dcterms:modified>
</cp:coreProperties>
</file>